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080" yWindow="80" windowWidth="34400" windowHeight="19040" tabRatio="500"/>
  </bookViews>
  <sheets>
    <sheet name="701 Furniture Equipment" sheetId="1" r:id="rId1"/>
    <sheet name="711 Desktop Account" sheetId="2" r:id="rId2"/>
    <sheet name="712, 715 Printer Account" sheetId="3" r:id="rId3"/>
    <sheet name="ETS Measure C Account" sheetId="4" r:id="rId4"/>
  </sheets>
  <definedNames>
    <definedName name="_xlnm.Print_Area" localSheetId="0">'701 Furniture Equipment'!$A$1:$H$36</definedName>
    <definedName name="_xlnm.Print_Area" localSheetId="1">'711 Desktop Account'!$A$1:$H$7</definedName>
    <definedName name="_xlnm.Print_Area" localSheetId="2">'712, 715 Printer Account'!$A$1:$G$20</definedName>
    <definedName name="_xlnm.Print_Area" localSheetId="3">'ETS Measure C Account'!$A$1:$F$3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6" i="1"/>
  <c r="F33"/>
  <c r="F30"/>
  <c r="F28"/>
  <c r="F25"/>
  <c r="F24"/>
  <c r="F22"/>
  <c r="F21"/>
  <c r="F20"/>
  <c r="F18"/>
  <c r="F17"/>
  <c r="F16"/>
  <c r="F15"/>
  <c r="F14"/>
  <c r="F13"/>
  <c r="F11"/>
  <c r="F8"/>
  <c r="F7" i="2"/>
  <c r="F5"/>
  <c r="F2"/>
  <c r="F8" i="3"/>
  <c r="F5"/>
  <c r="F11"/>
  <c r="F20"/>
  <c r="F18"/>
  <c r="F2"/>
  <c r="F2" i="4"/>
</calcChain>
</file>

<file path=xl/sharedStrings.xml><?xml version="1.0" encoding="utf-8"?>
<sst xmlns="http://schemas.openxmlformats.org/spreadsheetml/2006/main" count="163" uniqueCount="100">
  <si>
    <t>Should be on college-wide furniture list. Will be moved to appropriate list with $ attached.</t>
  </si>
  <si>
    <t>Other funds could be identified if necessary</t>
  </si>
  <si>
    <t>present tech is 10-25 years old
needed for MLC
continue &amp; enhance present production work
support mission of MLC &amp; move by College to utilize more tech to mitigate staff reductions
Mid range $ proposal. High range = $1.7m low range = $900k.
Support students</t>
  </si>
  <si>
    <t>support for above</t>
    <phoneticPr fontId="3" type="noConversion"/>
  </si>
  <si>
    <t>CHILD DEVELOPMENT CENTER</t>
  </si>
  <si>
    <t>Qty.</t>
  </si>
  <si>
    <t xml:space="preserve"> Unit Cost</t>
  </si>
  <si>
    <t xml:space="preserve"> Total</t>
  </si>
  <si>
    <t>CDC</t>
  </si>
  <si>
    <t>Laser Color Printer</t>
  </si>
  <si>
    <t>CDC</t>
    <phoneticPr fontId="0"/>
  </si>
  <si>
    <t>Scanner</t>
  </si>
  <si>
    <t>Clerical Enhancement</t>
  </si>
  <si>
    <t>MARKETING</t>
  </si>
  <si>
    <t>Please answer questions here or make comments</t>
    <phoneticPr fontId="0"/>
  </si>
  <si>
    <t>Mkt</t>
  </si>
  <si>
    <t>Ricoh Aficio SP C820DN</t>
    <phoneticPr fontId="0" type="noConversion"/>
  </si>
  <si>
    <t>Installation/activation package</t>
    <phoneticPr fontId="0" type="noConversion"/>
  </si>
  <si>
    <t>Extended warranty</t>
    <phoneticPr fontId="0" type="noConversion"/>
  </si>
  <si>
    <t>OCCUPATIONAL TRAINING INSTITUTE</t>
  </si>
  <si>
    <t>Please answer questions here or make comments</t>
    <phoneticPr fontId="0"/>
  </si>
  <si>
    <t>SEM OTI</t>
    <phoneticPr fontId="0"/>
  </si>
  <si>
    <t>Equipment e-studio 355se copier printer</t>
    <phoneticPr fontId="0"/>
  </si>
  <si>
    <t>replace old copy machine</t>
    <phoneticPr fontId="0"/>
  </si>
  <si>
    <t>critical. Infrastructure in place</t>
  </si>
  <si>
    <t>critical. Infrastructure in place</t>
    <phoneticPr fontId="0" type="noConversion"/>
  </si>
  <si>
    <t>TOTAL ETS FUNDS FINANCE DIVISION REQUESTS</t>
    <phoneticPr fontId="3" type="noConversion"/>
  </si>
  <si>
    <t>FER PBT - Nothing to review or prioritize under this funding source</t>
    <phoneticPr fontId="0" type="noConversion"/>
  </si>
  <si>
    <t>faculty communication</t>
    <phoneticPr fontId="3" type="noConversion"/>
  </si>
  <si>
    <t>CDC wide intercome system</t>
    <phoneticPr fontId="3" type="noConversion"/>
  </si>
  <si>
    <t xml:space="preserve">Notification of parents </t>
    <phoneticPr fontId="0"/>
  </si>
  <si>
    <t>for laminating childrens work</t>
    <phoneticPr fontId="3" type="noConversion"/>
  </si>
  <si>
    <t>CDC</t>
    <phoneticPr fontId="3" type="noConversion"/>
  </si>
  <si>
    <t>iPads</t>
    <phoneticPr fontId="3" type="noConversion"/>
  </si>
  <si>
    <t>If this is NOT a primary computer  Measure C funding may not cover this item. If ok. Wifi only model. Instructional purposes</t>
    <phoneticPr fontId="3" type="noConversion"/>
  </si>
  <si>
    <t>TOTAL FINANCE REQUESTS -  701 Furniture &amp; Equipment</t>
    <phoneticPr fontId="0"/>
  </si>
  <si>
    <t>TOTAL FINANCE REQUESTS 711 Desktop Account</t>
    <phoneticPr fontId="3" type="noConversion"/>
  </si>
  <si>
    <t>TOTAL FINANCE REQUESTS  712, 715 Printer Account</t>
    <phoneticPr fontId="3" type="noConversion"/>
  </si>
  <si>
    <t>CDC</t>
    <phoneticPr fontId="0"/>
  </si>
  <si>
    <t>Music Players</t>
  </si>
  <si>
    <t>N/A</t>
  </si>
  <si>
    <t>Measure C requires unit cost to be $100 or more.</t>
    <phoneticPr fontId="0"/>
  </si>
  <si>
    <t>Safe Environment</t>
  </si>
  <si>
    <t>Portable Storage</t>
  </si>
  <si>
    <t>to store items in sage manner (out of reach of children)</t>
    <phoneticPr fontId="0"/>
  </si>
  <si>
    <t xml:space="preserve"> </t>
    <phoneticPr fontId="0"/>
  </si>
  <si>
    <t>MAIL ROOM</t>
    <phoneticPr fontId="0"/>
  </si>
  <si>
    <t>for hearing impaired. ADA</t>
  </si>
  <si>
    <t>Child Size Classroom furniture</t>
  </si>
  <si>
    <t>Total  701 requests</t>
    <phoneticPr fontId="16"/>
  </si>
  <si>
    <t>College Svcs</t>
    <phoneticPr fontId="16"/>
  </si>
  <si>
    <t>Installment payment system and marketplace site</t>
    <phoneticPr fontId="16"/>
  </si>
  <si>
    <t>Budget &amp; Personell</t>
    <phoneticPr fontId="16"/>
  </si>
  <si>
    <t>Emergency Prep - Collegewide benefit (omitted from this list in error. Added on 4/18/12)</t>
    <phoneticPr fontId="16"/>
  </si>
  <si>
    <t>Campus Wide FF&amp;E faculty offices, etc.</t>
    <phoneticPr fontId="16"/>
  </si>
  <si>
    <t xml:space="preserve">Campuswide requests for FER PBT = come off the top </t>
    <phoneticPr fontId="16"/>
  </si>
  <si>
    <t>No need to prioritize as there should be enough funding for all viable requests</t>
    <phoneticPr fontId="0" type="noConversion"/>
  </si>
  <si>
    <t>Qty.</t>
    <phoneticPr fontId="0"/>
  </si>
  <si>
    <t>Unit Cost</t>
    <phoneticPr fontId="0"/>
  </si>
  <si>
    <t>Total</t>
    <phoneticPr fontId="0"/>
  </si>
  <si>
    <t>Please answer questions here or make comments</t>
    <phoneticPr fontId="0"/>
  </si>
  <si>
    <t>Mailroom</t>
    <phoneticPr fontId="0"/>
  </si>
  <si>
    <t xml:space="preserve">Surveillance system for mailroom </t>
  </si>
  <si>
    <t>TECHNOLOGY RESOURCES GROUP</t>
    <phoneticPr fontId="0"/>
  </si>
  <si>
    <t>On Separate List</t>
    <phoneticPr fontId="0"/>
  </si>
  <si>
    <t>CHILD DEVELOPMENT CENTER</t>
    <phoneticPr fontId="0"/>
  </si>
  <si>
    <t>Room</t>
  </si>
  <si>
    <t>Item</t>
  </si>
  <si>
    <t>Purpose</t>
  </si>
  <si>
    <t>Qty.</t>
    <phoneticPr fontId="0"/>
  </si>
  <si>
    <t>Unit Cost</t>
    <phoneticPr fontId="0"/>
  </si>
  <si>
    <t>Total</t>
    <phoneticPr fontId="0"/>
  </si>
  <si>
    <t>FER PBT Ranking</t>
  </si>
  <si>
    <t>Please answer questions here or make comments</t>
    <phoneticPr fontId="0"/>
  </si>
  <si>
    <t>CDC</t>
    <phoneticPr fontId="0"/>
  </si>
  <si>
    <t>Intercom</t>
  </si>
  <si>
    <t>emergency communicaton</t>
  </si>
  <si>
    <t>CDC</t>
    <phoneticPr fontId="0"/>
  </si>
  <si>
    <t>Walkie-Talkie</t>
  </si>
  <si>
    <t>CDC</t>
    <phoneticPr fontId="0"/>
  </si>
  <si>
    <t>Emergency message system</t>
  </si>
  <si>
    <t>Projectors</t>
  </si>
  <si>
    <t>Curriculum Enhancement</t>
  </si>
  <si>
    <t>Educational tool for each classroom</t>
    <phoneticPr fontId="0"/>
  </si>
  <si>
    <t>Laminator</t>
  </si>
  <si>
    <t>CDC</t>
    <phoneticPr fontId="0"/>
  </si>
  <si>
    <t>WiFi</t>
  </si>
  <si>
    <t>CDC</t>
    <phoneticPr fontId="0"/>
  </si>
  <si>
    <t>Sound System for the Stage</t>
  </si>
  <si>
    <t>not stated</t>
    <phoneticPr fontId="0"/>
  </si>
  <si>
    <t>For outside stage area</t>
    <phoneticPr fontId="0"/>
  </si>
  <si>
    <t>CDC</t>
    <phoneticPr fontId="0"/>
  </si>
  <si>
    <t>Digital Camera</t>
  </si>
  <si>
    <t>Mandatory state requirement. Assessment tool</t>
    <phoneticPr fontId="0"/>
  </si>
  <si>
    <t>Flip Videos</t>
  </si>
  <si>
    <t xml:space="preserve">Mandatory state requirement. Assessment tool. Research to see if can be combined with digital camera. </t>
    <phoneticPr fontId="0"/>
  </si>
  <si>
    <t>Light Technologies</t>
  </si>
  <si>
    <t>College Svcs</t>
    <phoneticPr fontId="16"/>
  </si>
  <si>
    <t>CDC classroom furniture (moved from FERPBT list 4/18/12)</t>
    <phoneticPr fontId="16"/>
  </si>
  <si>
    <t>Check to status on ETS  priority list</t>
    <phoneticPr fontId="0"/>
  </si>
</sst>
</file>

<file path=xl/styles.xml><?xml version="1.0" encoding="utf-8"?>
<styleSheet xmlns="http://schemas.openxmlformats.org/spreadsheetml/2006/main">
  <numFmts count="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_(&quot;$&quot;* #,##0.00_);_(&quot;$&quot;* \(#,##0.00\);_(&quot;$&quot;* &quot;-&quot;??_);_(@_)"/>
    <numFmt numFmtId="170" formatCode="_(&quot;$&quot;* #,##0_);_(&quot;$&quot;* \(#,##0\);_(&quot;$&quot;* &quot;-&quot;??_);_(@_)"/>
  </numFmts>
  <fonts count="17">
    <font>
      <sz val="12"/>
      <name val="Arial"/>
    </font>
    <font>
      <sz val="12"/>
      <name val="Arial"/>
    </font>
    <font>
      <b/>
      <sz val="14"/>
      <color indexed="8"/>
      <name val="Arial"/>
      <family val="2"/>
    </font>
    <font>
      <sz val="8"/>
      <name val="Arial"/>
    </font>
    <font>
      <sz val="11"/>
      <color indexed="8"/>
      <name val="Arial"/>
    </font>
    <font>
      <b/>
      <sz val="12"/>
      <color indexed="8"/>
      <name val="Arial"/>
    </font>
    <font>
      <b/>
      <sz val="11"/>
      <name val="Arial"/>
    </font>
    <font>
      <sz val="11"/>
      <name val="Arial"/>
    </font>
    <font>
      <b/>
      <sz val="11"/>
      <color indexed="8"/>
      <name val="Arial"/>
    </font>
    <font>
      <strike/>
      <sz val="11"/>
      <name val="Arial"/>
    </font>
    <font>
      <b/>
      <sz val="10"/>
      <color indexed="8"/>
      <name val="Arial"/>
    </font>
    <font>
      <sz val="9"/>
      <color indexed="8"/>
      <name val="Arial"/>
    </font>
    <font>
      <b/>
      <sz val="11"/>
      <color indexed="10"/>
      <name val="Arial"/>
    </font>
    <font>
      <b/>
      <sz val="14"/>
      <name val="Arial"/>
    </font>
    <font>
      <sz val="14"/>
      <name val="Arial"/>
    </font>
    <font>
      <sz val="12"/>
      <color indexed="10"/>
      <name val="Arial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8" fontId="1" fillId="0" borderId="0" applyFont="0" applyFill="0" applyBorder="0" applyAlignment="0" applyProtection="0"/>
  </cellStyleXfs>
  <cellXfs count="186">
    <xf numFmtId="0" fontId="0" fillId="0" borderId="0" xfId="0"/>
    <xf numFmtId="0" fontId="2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1" applyNumberFormat="1" applyFont="1" applyFill="1" applyBorder="1" applyAlignment="1">
      <alignment horizontal="center" vertical="center" wrapText="1"/>
    </xf>
    <xf numFmtId="170" fontId="4" fillId="3" borderId="5" xfId="1" applyNumberFormat="1" applyFont="1" applyFill="1" applyBorder="1" applyAlignment="1">
      <alignment horizontal="center" vertical="center" wrapText="1"/>
    </xf>
    <xf numFmtId="170" fontId="5" fillId="3" borderId="6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170" fontId="4" fillId="0" borderId="0" xfId="1" applyNumberFormat="1" applyFont="1" applyFill="1" applyBorder="1" applyAlignment="1">
      <alignment horizontal="center" vertical="center" wrapText="1"/>
    </xf>
    <xf numFmtId="170" fontId="5" fillId="0" borderId="0" xfId="1" applyNumberFormat="1" applyFont="1" applyFill="1" applyBorder="1" applyAlignment="1">
      <alignment horizontal="center" vertical="center" wrapText="1"/>
    </xf>
    <xf numFmtId="170" fontId="0" fillId="0" borderId="0" xfId="0" applyNumberFormat="1"/>
    <xf numFmtId="49" fontId="6" fillId="2" borderId="4" xfId="0" applyNumberFormat="1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center" vertical="center"/>
    </xf>
    <xf numFmtId="170" fontId="7" fillId="2" borderId="5" xfId="0" applyNumberFormat="1" applyFont="1" applyFill="1" applyBorder="1" applyAlignment="1">
      <alignment horizontal="center" vertical="center"/>
    </xf>
    <xf numFmtId="170" fontId="6" fillId="2" borderId="6" xfId="1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170" fontId="6" fillId="0" borderId="2" xfId="0" applyNumberFormat="1" applyFont="1" applyFill="1" applyBorder="1" applyAlignment="1">
      <alignment horizontal="center" vertical="center" wrapText="1"/>
    </xf>
    <xf numFmtId="170" fontId="6" fillId="0" borderId="3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70" fontId="4" fillId="0" borderId="1" xfId="1" applyNumberFormat="1" applyFont="1" applyBorder="1" applyAlignment="1">
      <alignment horizontal="center" vertical="center" wrapText="1"/>
    </xf>
    <xf numFmtId="170" fontId="4" fillId="0" borderId="2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170" fontId="4" fillId="0" borderId="2" xfId="1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left" vertical="center" wrapText="1"/>
    </xf>
    <xf numFmtId="0" fontId="9" fillId="0" borderId="2" xfId="1" applyNumberFormat="1" applyFont="1" applyBorder="1" applyAlignment="1">
      <alignment horizontal="center" vertical="center" wrapText="1"/>
    </xf>
    <xf numFmtId="170" fontId="9" fillId="0" borderId="2" xfId="1" applyNumberFormat="1" applyFont="1" applyFill="1" applyBorder="1" applyAlignment="1">
      <alignment horizontal="center" vertical="center" wrapText="1"/>
    </xf>
    <xf numFmtId="170" fontId="9" fillId="0" borderId="2" xfId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vertical="center"/>
    </xf>
    <xf numFmtId="0" fontId="4" fillId="0" borderId="2" xfId="1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vertical="center"/>
    </xf>
    <xf numFmtId="0" fontId="4" fillId="0" borderId="0" xfId="1" applyNumberFormat="1" applyFont="1" applyBorder="1" applyAlignment="1">
      <alignment horizontal="center" vertical="center" wrapText="1"/>
    </xf>
    <xf numFmtId="170" fontId="4" fillId="0" borderId="0" xfId="1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1" applyNumberFormat="1" applyFont="1" applyFill="1" applyAlignment="1">
      <alignment horizontal="center" vertical="center" wrapText="1"/>
    </xf>
    <xf numFmtId="170" fontId="4" fillId="0" borderId="0" xfId="1" applyNumberFormat="1" applyFont="1" applyFill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2" borderId="5" xfId="1" applyNumberFormat="1" applyFont="1" applyFill="1" applyBorder="1" applyAlignment="1">
      <alignment horizontal="center" vertical="center" wrapText="1"/>
    </xf>
    <xf numFmtId="170" fontId="7" fillId="2" borderId="5" xfId="0" applyNumberFormat="1" applyFont="1" applyFill="1" applyBorder="1" applyAlignment="1">
      <alignment horizontal="center" vertical="center" wrapText="1"/>
    </xf>
    <xf numFmtId="170" fontId="6" fillId="2" borderId="6" xfId="1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170" fontId="6" fillId="0" borderId="1" xfId="0" applyNumberFormat="1" applyFont="1" applyFill="1" applyBorder="1" applyAlignment="1">
      <alignment horizontal="center" vertical="center" wrapText="1"/>
    </xf>
    <xf numFmtId="170" fontId="6" fillId="0" borderId="8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70" fontId="4" fillId="0" borderId="0" xfId="0" applyNumberFormat="1" applyFont="1" applyAlignment="1">
      <alignment horizontal="center" vertical="center"/>
    </xf>
    <xf numFmtId="170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1" applyNumberFormat="1" applyFont="1" applyAlignment="1">
      <alignment horizontal="center" vertical="center" wrapText="1"/>
    </xf>
    <xf numFmtId="170" fontId="11" fillId="0" borderId="0" xfId="0" applyNumberFormat="1" applyFont="1" applyAlignment="1">
      <alignment horizontal="center" vertical="center" wrapText="1"/>
    </xf>
    <xf numFmtId="170" fontId="11" fillId="0" borderId="0" xfId="1" applyNumberFormat="1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1" applyNumberFormat="1" applyFont="1" applyBorder="1" applyAlignment="1">
      <alignment horizontal="center" vertical="center" wrapText="1"/>
    </xf>
    <xf numFmtId="170" fontId="11" fillId="0" borderId="0" xfId="1" applyNumberFormat="1" applyFont="1" applyBorder="1" applyAlignment="1">
      <alignment horizontal="center" vertical="center" wrapText="1"/>
    </xf>
    <xf numFmtId="170" fontId="6" fillId="0" borderId="7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70" fontId="4" fillId="0" borderId="0" xfId="1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wrapText="1"/>
    </xf>
    <xf numFmtId="0" fontId="6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170" fontId="6" fillId="3" borderId="6" xfId="1" applyNumberFormat="1" applyFont="1" applyFill="1" applyBorder="1" applyAlignment="1">
      <alignment vertical="center"/>
    </xf>
    <xf numFmtId="170" fontId="8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70" fontId="6" fillId="0" borderId="0" xfId="1" applyNumberFormat="1" applyFont="1" applyFill="1" applyBorder="1" applyAlignment="1">
      <alignment vertical="center"/>
    </xf>
    <xf numFmtId="0" fontId="6" fillId="0" borderId="0" xfId="0" applyFont="1" applyFill="1" applyBorder="1"/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Fill="1" applyBorder="1" applyAlignment="1">
      <alignment wrapText="1"/>
    </xf>
    <xf numFmtId="168" fontId="7" fillId="2" borderId="5" xfId="1" applyFont="1" applyFill="1" applyBorder="1" applyAlignment="1">
      <alignment horizontal="center" vertical="center"/>
    </xf>
    <xf numFmtId="170" fontId="7" fillId="2" borderId="5" xfId="0" applyNumberFormat="1" applyFont="1" applyFill="1" applyBorder="1" applyAlignment="1">
      <alignment vertical="center"/>
    </xf>
    <xf numFmtId="170" fontId="6" fillId="2" borderId="6" xfId="1" applyNumberFormat="1" applyFont="1" applyFill="1" applyBorder="1" applyAlignment="1">
      <alignment horizontal="right" vertical="center"/>
    </xf>
    <xf numFmtId="168" fontId="6" fillId="0" borderId="2" xfId="1" applyFont="1" applyFill="1" applyBorder="1" applyAlignment="1">
      <alignment horizontal="center" vertical="center" wrapText="1"/>
    </xf>
    <xf numFmtId="170" fontId="6" fillId="0" borderId="2" xfId="0" applyNumberFormat="1" applyFont="1" applyFill="1" applyBorder="1" applyAlignment="1">
      <alignment vertical="center" wrapText="1"/>
    </xf>
    <xf numFmtId="170" fontId="6" fillId="0" borderId="2" xfId="1" applyNumberFormat="1" applyFont="1" applyFill="1" applyBorder="1" applyAlignment="1">
      <alignment horizontal="right" vertical="center" wrapText="1"/>
    </xf>
    <xf numFmtId="170" fontId="4" fillId="0" borderId="1" xfId="1" applyNumberFormat="1" applyFont="1" applyBorder="1" applyAlignment="1">
      <alignment vertical="center" wrapText="1"/>
    </xf>
    <xf numFmtId="170" fontId="4" fillId="0" borderId="2" xfId="1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68" fontId="4" fillId="0" borderId="0" xfId="1" applyFont="1" applyFill="1" applyAlignment="1">
      <alignment horizontal="center" vertical="center" wrapText="1"/>
    </xf>
    <xf numFmtId="170" fontId="4" fillId="0" borderId="0" xfId="1" applyNumberFormat="1" applyFont="1" applyFill="1" applyAlignment="1">
      <alignment vertical="center" wrapText="1"/>
    </xf>
    <xf numFmtId="170" fontId="4" fillId="0" borderId="0" xfId="1" applyNumberFormat="1" applyFont="1" applyFill="1" applyAlignment="1">
      <alignment horizontal="right" vertical="center" wrapText="1"/>
    </xf>
    <xf numFmtId="0" fontId="13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/>
    </xf>
    <xf numFmtId="170" fontId="7" fillId="0" borderId="0" xfId="0" applyNumberFormat="1" applyFont="1" applyBorder="1" applyAlignment="1">
      <alignment horizontal="center" vertical="top"/>
    </xf>
    <xf numFmtId="170" fontId="7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70" fontId="7" fillId="3" borderId="5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70" fontId="4" fillId="0" borderId="0" xfId="0" applyNumberFormat="1" applyFont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170" fontId="7" fillId="2" borderId="5" xfId="0" applyNumberFormat="1" applyFont="1" applyFill="1" applyBorder="1" applyAlignment="1">
      <alignment horizontal="left" vertical="center"/>
    </xf>
    <xf numFmtId="170" fontId="6" fillId="2" borderId="6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70" fontId="6" fillId="0" borderId="1" xfId="0" applyNumberFormat="1" applyFont="1" applyBorder="1" applyAlignment="1">
      <alignment horizontal="center" vertical="center" wrapText="1"/>
    </xf>
    <xf numFmtId="170" fontId="4" fillId="0" borderId="1" xfId="0" applyNumberFormat="1" applyFont="1" applyBorder="1" applyAlignment="1">
      <alignment horizontal="left" vertical="center" wrapText="1"/>
    </xf>
    <xf numFmtId="170" fontId="4" fillId="0" borderId="1" xfId="0" applyNumberFormat="1" applyFont="1" applyBorder="1" applyAlignment="1">
      <alignment horizontal="center" vertical="center" wrapText="1"/>
    </xf>
    <xf numFmtId="170" fontId="4" fillId="0" borderId="1" xfId="1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170" fontId="4" fillId="0" borderId="0" xfId="1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0" fontId="4" fillId="0" borderId="0" xfId="0" applyNumberFormat="1" applyFont="1" applyAlignment="1">
      <alignment horizontal="left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70" fontId="6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horizontal="left" vertical="top" wrapText="1"/>
    </xf>
    <xf numFmtId="170" fontId="4" fillId="0" borderId="2" xfId="0" applyNumberFormat="1" applyFont="1" applyBorder="1" applyAlignment="1">
      <alignment horizontal="left" vertical="center" wrapText="1"/>
    </xf>
    <xf numFmtId="170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170" fontId="4" fillId="0" borderId="0" xfId="0" applyNumberFormat="1" applyFont="1" applyAlignment="1">
      <alignment horizontal="left" vertical="center" wrapText="1"/>
    </xf>
    <xf numFmtId="170" fontId="4" fillId="0" borderId="0" xfId="0" applyNumberFormat="1" applyFont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left" vertical="center"/>
    </xf>
    <xf numFmtId="0" fontId="7" fillId="0" borderId="0" xfId="0" applyFont="1"/>
    <xf numFmtId="0" fontId="12" fillId="0" borderId="0" xfId="0" applyFont="1" applyBorder="1"/>
    <xf numFmtId="0" fontId="0" fillId="0" borderId="0" xfId="0" applyBorder="1"/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1" applyNumberFormat="1" applyFont="1" applyFill="1" applyBorder="1" applyAlignment="1">
      <alignment horizontal="center" vertical="center" wrapText="1"/>
    </xf>
    <xf numFmtId="170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Continuous" vertical="center" wrapText="1"/>
    </xf>
    <xf numFmtId="170" fontId="6" fillId="0" borderId="0" xfId="1" applyNumberFormat="1" applyFont="1" applyFill="1" applyBorder="1" applyAlignment="1">
      <alignment horizontal="centerContinuous" vertical="center" wrapText="1"/>
    </xf>
    <xf numFmtId="0" fontId="6" fillId="0" borderId="13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wrapText="1"/>
    </xf>
    <xf numFmtId="49" fontId="7" fillId="0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1" xfId="0" applyNumberFormat="1" applyFont="1" applyFill="1" applyBorder="1" applyAlignment="1">
      <alignment horizontal="left" vertical="center" wrapText="1"/>
    </xf>
    <xf numFmtId="0" fontId="7" fillId="0" borderId="11" xfId="1" applyNumberFormat="1" applyFont="1" applyFill="1" applyBorder="1" applyAlignment="1">
      <alignment horizontal="center" vertical="center" wrapText="1"/>
    </xf>
    <xf numFmtId="170" fontId="7" fillId="0" borderId="11" xfId="0" applyNumberFormat="1" applyFont="1" applyFill="1" applyBorder="1" applyAlignment="1">
      <alignment horizontal="center" vertical="center" wrapText="1"/>
    </xf>
    <xf numFmtId="170" fontId="7" fillId="0" borderId="12" xfId="1" applyNumberFormat="1" applyFont="1" applyFill="1" applyBorder="1" applyAlignment="1">
      <alignment horizontal="centerContinuous" vertical="center" wrapText="1"/>
    </xf>
    <xf numFmtId="170" fontId="6" fillId="0" borderId="12" xfId="1" applyNumberFormat="1" applyFont="1" applyFill="1" applyBorder="1" applyAlignment="1">
      <alignment horizontal="centerContinuous" vertical="center" wrapText="1"/>
    </xf>
    <xf numFmtId="0" fontId="6" fillId="0" borderId="0" xfId="0" applyFont="1" applyFill="1" applyBorder="1" applyAlignment="1">
      <alignment vertical="center"/>
    </xf>
    <xf numFmtId="170" fontId="4" fillId="0" borderId="2" xfId="1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 vertical="center"/>
    </xf>
    <xf numFmtId="170" fontId="4" fillId="0" borderId="0" xfId="0" applyNumberFormat="1" applyFont="1" applyBorder="1" applyAlignment="1">
      <alignment horizontal="left"/>
    </xf>
    <xf numFmtId="170" fontId="4" fillId="0" borderId="0" xfId="0" applyNumberFormat="1" applyFont="1" applyBorder="1"/>
    <xf numFmtId="170" fontId="4" fillId="0" borderId="0" xfId="0" applyNumberFormat="1" applyFont="1" applyBorder="1" applyAlignment="1">
      <alignment horizontal="left" vertical="center" wrapText="1"/>
    </xf>
    <xf numFmtId="170" fontId="4" fillId="0" borderId="0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9" fontId="7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vertical="center" wrapText="1"/>
    </xf>
    <xf numFmtId="49" fontId="7" fillId="0" borderId="11" xfId="0" applyNumberFormat="1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vertical="center"/>
    </xf>
    <xf numFmtId="0" fontId="6" fillId="0" borderId="10" xfId="0" applyFont="1" applyFill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0" fillId="0" borderId="0" xfId="0" applyAlignment="1"/>
    <xf numFmtId="0" fontId="4" fillId="0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37"/>
  <sheetViews>
    <sheetView tabSelected="1" zoomScale="125" workbookViewId="0"/>
  </sheetViews>
  <sheetFormatPr baseColWidth="10" defaultRowHeight="15"/>
  <cols>
    <col min="3" max="3" width="13.7109375" customWidth="1"/>
    <col min="8" max="8" width="44.42578125" customWidth="1"/>
  </cols>
  <sheetData>
    <row r="1" spans="1:8" ht="35" customHeight="1">
      <c r="A1" s="164" t="s">
        <v>55</v>
      </c>
      <c r="B1" s="150"/>
      <c r="C1" s="150"/>
      <c r="D1" s="150"/>
      <c r="E1" s="150"/>
      <c r="F1" s="150"/>
    </row>
    <row r="2" spans="1:8" ht="31" customHeight="1">
      <c r="A2" s="157" t="s">
        <v>97</v>
      </c>
      <c r="B2" s="177" t="s">
        <v>54</v>
      </c>
      <c r="C2" s="178"/>
      <c r="D2" s="178"/>
      <c r="E2" s="178"/>
      <c r="F2" s="162">
        <v>1200000</v>
      </c>
    </row>
    <row r="3" spans="1:8" ht="28" customHeight="1">
      <c r="A3" s="157" t="s">
        <v>97</v>
      </c>
      <c r="B3" s="158" t="s">
        <v>98</v>
      </c>
      <c r="C3" s="159"/>
      <c r="D3" s="160"/>
      <c r="E3" s="161"/>
      <c r="F3" s="162">
        <v>80000</v>
      </c>
    </row>
    <row r="4" spans="1:8" ht="33" customHeight="1">
      <c r="A4" s="157" t="s">
        <v>50</v>
      </c>
      <c r="B4" s="175" t="s">
        <v>53</v>
      </c>
      <c r="C4" s="176"/>
      <c r="D4" s="176"/>
      <c r="E4" s="176"/>
      <c r="F4" s="162">
        <v>60000</v>
      </c>
    </row>
    <row r="5" spans="1:8" ht="37" customHeight="1">
      <c r="A5" s="157" t="s">
        <v>52</v>
      </c>
      <c r="B5" s="177" t="s">
        <v>51</v>
      </c>
      <c r="C5" s="178"/>
      <c r="D5" s="178"/>
      <c r="E5" s="178"/>
      <c r="F5" s="162">
        <v>100000</v>
      </c>
    </row>
    <row r="6" spans="1:8" ht="34" customHeight="1">
      <c r="A6" s="179" t="s">
        <v>49</v>
      </c>
      <c r="B6" s="178"/>
      <c r="C6" s="178"/>
      <c r="D6" s="178"/>
      <c r="E6" s="178"/>
      <c r="F6" s="163">
        <f>SUM(F2:F5)</f>
        <v>1440000</v>
      </c>
    </row>
    <row r="7" spans="1:8" ht="36" customHeight="1" thickBot="1">
      <c r="A7" s="156"/>
      <c r="B7" s="151"/>
      <c r="C7" s="154"/>
      <c r="D7" s="152"/>
      <c r="E7" s="153"/>
      <c r="F7" s="155"/>
      <c r="G7" s="150"/>
    </row>
    <row r="8" spans="1:8" ht="41" customHeight="1" thickBot="1">
      <c r="A8" s="1" t="s">
        <v>35</v>
      </c>
      <c r="B8" s="2"/>
      <c r="C8" s="2"/>
      <c r="D8" s="3"/>
      <c r="E8" s="4"/>
      <c r="F8" s="5">
        <f>SUM(F33+F28+F11)</f>
        <v>1485084.02</v>
      </c>
      <c r="G8" s="6"/>
      <c r="H8" s="7"/>
    </row>
    <row r="9" spans="1:8" ht="17">
      <c r="A9" s="8"/>
      <c r="B9" s="9"/>
      <c r="C9" s="9"/>
      <c r="D9" s="10"/>
      <c r="E9" s="11"/>
      <c r="F9" s="12"/>
      <c r="G9" s="6"/>
      <c r="H9" s="7"/>
    </row>
    <row r="10" spans="1:8" ht="16" thickBot="1">
      <c r="E10" s="13"/>
      <c r="F10" s="13"/>
      <c r="G10" s="6"/>
      <c r="H10" s="7"/>
    </row>
    <row r="11" spans="1:8" ht="33" customHeight="1" thickBot="1">
      <c r="A11" s="14" t="s">
        <v>65</v>
      </c>
      <c r="B11" s="15"/>
      <c r="C11" s="16"/>
      <c r="D11" s="17"/>
      <c r="E11" s="18"/>
      <c r="F11" s="19">
        <f>SUM(F13:F25)</f>
        <v>185000.02</v>
      </c>
      <c r="G11" s="20"/>
      <c r="H11" s="21"/>
    </row>
    <row r="12" spans="1:8" ht="26">
      <c r="A12" s="22" t="s">
        <v>66</v>
      </c>
      <c r="B12" s="22" t="s">
        <v>67</v>
      </c>
      <c r="C12" s="22" t="s">
        <v>68</v>
      </c>
      <c r="D12" s="23" t="s">
        <v>69</v>
      </c>
      <c r="E12" s="24" t="s">
        <v>70</v>
      </c>
      <c r="F12" s="25" t="s">
        <v>71</v>
      </c>
      <c r="G12" s="26" t="s">
        <v>72</v>
      </c>
      <c r="H12" s="27" t="s">
        <v>73</v>
      </c>
    </row>
    <row r="13" spans="1:8" ht="26">
      <c r="A13" s="28" t="s">
        <v>74</v>
      </c>
      <c r="B13" s="29" t="s">
        <v>75</v>
      </c>
      <c r="C13" s="29" t="s">
        <v>76</v>
      </c>
      <c r="D13" s="30">
        <v>1</v>
      </c>
      <c r="E13" s="31">
        <v>5000</v>
      </c>
      <c r="F13" s="32">
        <f>SUM(D13*E13)</f>
        <v>5000</v>
      </c>
      <c r="G13" s="33">
        <v>1</v>
      </c>
      <c r="H13" s="34" t="s">
        <v>29</v>
      </c>
    </row>
    <row r="14" spans="1:8" ht="26">
      <c r="A14" s="28" t="s">
        <v>77</v>
      </c>
      <c r="B14" s="35" t="s">
        <v>78</v>
      </c>
      <c r="C14" s="35" t="s">
        <v>76</v>
      </c>
      <c r="D14" s="30">
        <v>12</v>
      </c>
      <c r="E14" s="31">
        <v>416.67</v>
      </c>
      <c r="F14" s="32">
        <f t="shared" ref="F14:F22" si="0">SUM(D14*E14)</f>
        <v>5000.04</v>
      </c>
      <c r="G14" s="33">
        <v>1</v>
      </c>
      <c r="H14" s="34" t="s">
        <v>28</v>
      </c>
    </row>
    <row r="15" spans="1:8" ht="39">
      <c r="A15" s="34" t="s">
        <v>79</v>
      </c>
      <c r="B15" s="35" t="s">
        <v>80</v>
      </c>
      <c r="C15" s="35" t="s">
        <v>76</v>
      </c>
      <c r="D15" s="44">
        <v>1</v>
      </c>
      <c r="E15" s="32">
        <v>60000</v>
      </c>
      <c r="F15" s="32">
        <f t="shared" si="0"/>
        <v>60000</v>
      </c>
      <c r="G15" s="33">
        <v>1</v>
      </c>
      <c r="H15" s="34" t="s">
        <v>30</v>
      </c>
    </row>
    <row r="16" spans="1:8" ht="26">
      <c r="A16" s="34" t="s">
        <v>74</v>
      </c>
      <c r="B16" s="35" t="s">
        <v>81</v>
      </c>
      <c r="C16" s="35" t="s">
        <v>82</v>
      </c>
      <c r="D16" s="44">
        <v>7</v>
      </c>
      <c r="E16" s="32">
        <v>1000</v>
      </c>
      <c r="F16" s="32">
        <f t="shared" si="0"/>
        <v>7000</v>
      </c>
      <c r="G16" s="33">
        <v>1</v>
      </c>
      <c r="H16" s="34" t="s">
        <v>83</v>
      </c>
    </row>
    <row r="17" spans="1:8" ht="26">
      <c r="A17" s="34" t="s">
        <v>79</v>
      </c>
      <c r="B17" s="35" t="s">
        <v>84</v>
      </c>
      <c r="C17" s="35" t="s">
        <v>82</v>
      </c>
      <c r="D17" s="44">
        <v>1</v>
      </c>
      <c r="E17" s="32">
        <v>500</v>
      </c>
      <c r="F17" s="32">
        <f t="shared" si="0"/>
        <v>500</v>
      </c>
      <c r="G17" s="33">
        <v>3</v>
      </c>
      <c r="H17" s="34" t="s">
        <v>31</v>
      </c>
    </row>
    <row r="18" spans="1:8" ht="26">
      <c r="A18" s="34" t="s">
        <v>85</v>
      </c>
      <c r="B18" s="35" t="s">
        <v>86</v>
      </c>
      <c r="C18" s="35" t="s">
        <v>82</v>
      </c>
      <c r="D18" s="44">
        <v>1</v>
      </c>
      <c r="E18" s="32">
        <v>500</v>
      </c>
      <c r="F18" s="32">
        <f t="shared" si="0"/>
        <v>500</v>
      </c>
      <c r="G18" s="33">
        <v>3</v>
      </c>
      <c r="H18" s="34" t="s">
        <v>99</v>
      </c>
    </row>
    <row r="19" spans="1:8" ht="39">
      <c r="A19" s="34" t="s">
        <v>87</v>
      </c>
      <c r="B19" s="35" t="s">
        <v>88</v>
      </c>
      <c r="C19" s="35" t="s">
        <v>82</v>
      </c>
      <c r="D19" s="44">
        <v>1</v>
      </c>
      <c r="E19" s="36" t="s">
        <v>89</v>
      </c>
      <c r="F19" s="36">
        <v>5000</v>
      </c>
      <c r="G19" s="33">
        <v>3</v>
      </c>
      <c r="H19" s="34" t="s">
        <v>90</v>
      </c>
    </row>
    <row r="20" spans="1:8" ht="26">
      <c r="A20" s="34" t="s">
        <v>91</v>
      </c>
      <c r="B20" s="35" t="s">
        <v>92</v>
      </c>
      <c r="C20" s="35" t="s">
        <v>82</v>
      </c>
      <c r="D20" s="44">
        <v>10</v>
      </c>
      <c r="E20" s="32">
        <v>300</v>
      </c>
      <c r="F20" s="32">
        <f t="shared" si="0"/>
        <v>3000</v>
      </c>
      <c r="G20" s="33">
        <v>1</v>
      </c>
      <c r="H20" s="34" t="s">
        <v>93</v>
      </c>
    </row>
    <row r="21" spans="1:8" ht="26">
      <c r="A21" s="34" t="s">
        <v>79</v>
      </c>
      <c r="B21" s="35" t="s">
        <v>94</v>
      </c>
      <c r="C21" s="35" t="s">
        <v>82</v>
      </c>
      <c r="D21" s="44">
        <v>10</v>
      </c>
      <c r="E21" s="32">
        <v>1300</v>
      </c>
      <c r="F21" s="32">
        <f t="shared" si="0"/>
        <v>13000</v>
      </c>
      <c r="G21" s="33">
        <v>3</v>
      </c>
      <c r="H21" s="34" t="s">
        <v>95</v>
      </c>
    </row>
    <row r="22" spans="1:8" ht="26">
      <c r="A22" s="34" t="s">
        <v>74</v>
      </c>
      <c r="B22" s="35" t="s">
        <v>96</v>
      </c>
      <c r="C22" s="35" t="s">
        <v>82</v>
      </c>
      <c r="D22" s="44">
        <v>1</v>
      </c>
      <c r="E22" s="32">
        <v>5000</v>
      </c>
      <c r="F22" s="32">
        <f t="shared" si="0"/>
        <v>5000</v>
      </c>
      <c r="G22" s="33">
        <v>1</v>
      </c>
      <c r="H22" s="34" t="s">
        <v>47</v>
      </c>
    </row>
    <row r="23" spans="1:8" ht="26">
      <c r="A23" s="174" t="s">
        <v>38</v>
      </c>
      <c r="B23" s="37" t="s">
        <v>39</v>
      </c>
      <c r="C23" s="37" t="s">
        <v>82</v>
      </c>
      <c r="D23" s="38">
        <v>7</v>
      </c>
      <c r="E23" s="39">
        <v>15</v>
      </c>
      <c r="F23" s="40"/>
      <c r="G23" s="41" t="s">
        <v>40</v>
      </c>
      <c r="H23" s="42" t="s">
        <v>41</v>
      </c>
    </row>
    <row r="24" spans="1:8" ht="39">
      <c r="A24" s="34" t="s">
        <v>74</v>
      </c>
      <c r="B24" s="35" t="s">
        <v>48</v>
      </c>
      <c r="C24" s="43" t="s">
        <v>42</v>
      </c>
      <c r="D24" s="44">
        <v>7</v>
      </c>
      <c r="E24" s="32">
        <v>11428.57</v>
      </c>
      <c r="F24" s="32">
        <f>SUM(D24*E24)</f>
        <v>79999.989999999991</v>
      </c>
      <c r="G24" s="33">
        <v>1</v>
      </c>
      <c r="H24" s="34" t="s">
        <v>0</v>
      </c>
    </row>
    <row r="25" spans="1:8" ht="26">
      <c r="A25" s="34" t="s">
        <v>74</v>
      </c>
      <c r="B25" s="35" t="s">
        <v>43</v>
      </c>
      <c r="C25" s="43" t="s">
        <v>42</v>
      </c>
      <c r="D25" s="44">
        <v>3</v>
      </c>
      <c r="E25" s="32">
        <v>333.33</v>
      </c>
      <c r="F25" s="32">
        <f>SUM(D25*E25)</f>
        <v>999.99</v>
      </c>
      <c r="G25" s="33">
        <v>2</v>
      </c>
      <c r="H25" s="34" t="s">
        <v>44</v>
      </c>
    </row>
    <row r="26" spans="1:8">
      <c r="A26" s="7"/>
      <c r="B26" s="45"/>
      <c r="C26" s="46"/>
      <c r="D26" s="47"/>
      <c r="E26" s="48"/>
      <c r="F26" s="48"/>
      <c r="G26" s="6"/>
      <c r="H26" s="7"/>
    </row>
    <row r="27" spans="1:8" ht="16" thickBot="1">
      <c r="A27" s="49"/>
      <c r="B27" s="50" t="s">
        <v>45</v>
      </c>
      <c r="C27" s="51"/>
      <c r="D27" s="52"/>
      <c r="E27" s="53"/>
      <c r="F27" s="53"/>
      <c r="G27" s="6"/>
      <c r="H27" s="7"/>
    </row>
    <row r="28" spans="1:8" ht="36" customHeight="1" thickBot="1">
      <c r="A28" s="14" t="s">
        <v>46</v>
      </c>
      <c r="B28" s="54"/>
      <c r="C28" s="55"/>
      <c r="D28" s="56"/>
      <c r="E28" s="57"/>
      <c r="F28" s="58">
        <f>SUM(F30)</f>
        <v>3000</v>
      </c>
      <c r="G28" s="59"/>
      <c r="H28" s="7"/>
    </row>
    <row r="29" spans="1:8" ht="33" customHeight="1">
      <c r="A29" s="60" t="s">
        <v>66</v>
      </c>
      <c r="B29" s="60" t="s">
        <v>67</v>
      </c>
      <c r="C29" s="60" t="s">
        <v>68</v>
      </c>
      <c r="D29" s="61" t="s">
        <v>57</v>
      </c>
      <c r="E29" s="62" t="s">
        <v>58</v>
      </c>
      <c r="F29" s="63" t="s">
        <v>59</v>
      </c>
      <c r="G29" s="26" t="s">
        <v>72</v>
      </c>
      <c r="H29" s="27" t="s">
        <v>60</v>
      </c>
    </row>
    <row r="30" spans="1:8" ht="40">
      <c r="A30" s="28" t="s">
        <v>61</v>
      </c>
      <c r="B30" s="64" t="s">
        <v>62</v>
      </c>
      <c r="C30" s="64" t="s">
        <v>62</v>
      </c>
      <c r="D30" s="30">
        <v>1</v>
      </c>
      <c r="E30" s="31">
        <v>3000</v>
      </c>
      <c r="F30" s="32">
        <f>SUM(D30*E30)</f>
        <v>3000</v>
      </c>
      <c r="G30" s="65">
        <v>3</v>
      </c>
      <c r="H30" s="34" t="s">
        <v>1</v>
      </c>
    </row>
    <row r="31" spans="1:8">
      <c r="A31" s="66"/>
      <c r="B31" s="66"/>
      <c r="C31" s="66"/>
      <c r="D31" s="67"/>
      <c r="E31" s="68"/>
      <c r="F31" s="69"/>
      <c r="G31" s="6"/>
      <c r="H31" s="7"/>
    </row>
    <row r="32" spans="1:8" ht="16" thickBot="1">
      <c r="A32" s="70"/>
      <c r="B32" s="66"/>
      <c r="C32" s="67"/>
      <c r="D32" s="71"/>
      <c r="E32" s="68"/>
      <c r="F32" s="69"/>
      <c r="G32" s="6"/>
      <c r="H32" s="7"/>
    </row>
    <row r="33" spans="1:8" ht="35" customHeight="1" thickBot="1">
      <c r="A33" s="14" t="s">
        <v>63</v>
      </c>
      <c r="B33" s="15"/>
      <c r="C33" s="16"/>
      <c r="D33" s="17"/>
      <c r="E33" s="18"/>
      <c r="F33" s="19">
        <f>SUM(F36)</f>
        <v>1297084</v>
      </c>
      <c r="G33" s="6"/>
      <c r="H33" s="7"/>
    </row>
    <row r="34" spans="1:8">
      <c r="A34" s="72"/>
      <c r="B34" s="73"/>
      <c r="C34" s="73"/>
      <c r="D34" s="74"/>
      <c r="E34" s="75"/>
      <c r="F34" s="76"/>
      <c r="G34" s="6"/>
      <c r="H34" s="7"/>
    </row>
    <row r="35" spans="1:8" ht="26">
      <c r="A35" s="22" t="s">
        <v>66</v>
      </c>
      <c r="B35" s="22" t="s">
        <v>67</v>
      </c>
      <c r="C35" s="22" t="s">
        <v>68</v>
      </c>
      <c r="D35" s="23" t="s">
        <v>69</v>
      </c>
      <c r="E35" s="24" t="s">
        <v>70</v>
      </c>
      <c r="F35" s="80" t="s">
        <v>71</v>
      </c>
      <c r="G35" s="26" t="s">
        <v>72</v>
      </c>
      <c r="H35" s="27" t="s">
        <v>73</v>
      </c>
    </row>
    <row r="36" spans="1:8" ht="91">
      <c r="A36" s="28"/>
      <c r="B36" s="81" t="s">
        <v>64</v>
      </c>
      <c r="C36" s="81"/>
      <c r="D36" s="30"/>
      <c r="E36" s="31"/>
      <c r="F36" s="32">
        <v>1297084</v>
      </c>
      <c r="G36" s="33">
        <v>1</v>
      </c>
      <c r="H36" s="34" t="s">
        <v>2</v>
      </c>
    </row>
    <row r="37" spans="1:8">
      <c r="A37" s="82"/>
      <c r="B37" s="77"/>
      <c r="C37" s="77"/>
      <c r="D37" s="78"/>
      <c r="E37" s="79"/>
      <c r="F37" s="79"/>
      <c r="G37" s="6"/>
      <c r="H37" s="7"/>
    </row>
  </sheetData>
  <mergeCells count="4">
    <mergeCell ref="B4:E4"/>
    <mergeCell ref="B2:E2"/>
    <mergeCell ref="B5:E5"/>
    <mergeCell ref="A6:E6"/>
  </mergeCells>
  <phoneticPr fontId="3" type="noConversion"/>
  <pageMargins left="0.75" right="0.75" top="1" bottom="1" header="0.5" footer="0.5"/>
  <headerFooter>
    <oddHeader>&amp;F</oddHeader>
    <oddFooter>&amp;L&amp;A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24"/>
  <sheetViews>
    <sheetView zoomScale="125" workbookViewId="0">
      <selection activeCell="G6" sqref="G6"/>
    </sheetView>
  </sheetViews>
  <sheetFormatPr baseColWidth="10" defaultRowHeight="15"/>
  <cols>
    <col min="8" max="8" width="23.85546875" customWidth="1"/>
  </cols>
  <sheetData>
    <row r="1" spans="1:9" ht="17" customHeight="1" thickBot="1">
      <c r="A1" s="83"/>
      <c r="B1" s="111"/>
      <c r="C1" s="112"/>
      <c r="D1" s="112"/>
      <c r="E1" s="113"/>
      <c r="F1" s="84"/>
      <c r="G1" s="84"/>
      <c r="H1" s="85"/>
    </row>
    <row r="2" spans="1:9" ht="47" customHeight="1" thickBot="1">
      <c r="A2" s="86" t="s">
        <v>36</v>
      </c>
      <c r="B2" s="87"/>
      <c r="C2" s="87"/>
      <c r="D2" s="87"/>
      <c r="E2" s="87"/>
      <c r="F2" s="88">
        <f>SUM(F19+F16+F13+F10+F5)</f>
        <v>10000</v>
      </c>
      <c r="G2" s="89"/>
      <c r="H2" s="90"/>
    </row>
    <row r="3" spans="1:9" ht="19" customHeight="1">
      <c r="A3" s="91"/>
      <c r="B3" s="92"/>
      <c r="C3" s="92"/>
      <c r="D3" s="92"/>
      <c r="E3" s="92"/>
      <c r="F3" s="93"/>
      <c r="G3" s="93"/>
      <c r="H3" s="90"/>
    </row>
    <row r="4" spans="1:9" ht="16" thickBot="1">
      <c r="A4" s="94"/>
      <c r="B4" s="95"/>
      <c r="C4" s="95"/>
      <c r="D4" s="95"/>
      <c r="E4" s="95"/>
      <c r="F4" s="95"/>
      <c r="G4" s="96"/>
      <c r="H4" s="97"/>
    </row>
    <row r="5" spans="1:9" ht="28" customHeight="1" thickBot="1">
      <c r="A5" s="14" t="s">
        <v>65</v>
      </c>
      <c r="B5" s="15"/>
      <c r="C5" s="15"/>
      <c r="D5" s="98"/>
      <c r="E5" s="99"/>
      <c r="F5" s="100">
        <f>SUM(F7)</f>
        <v>10000</v>
      </c>
      <c r="G5" s="89"/>
      <c r="H5" s="85"/>
    </row>
    <row r="6" spans="1:9" ht="26">
      <c r="A6" s="22" t="s">
        <v>66</v>
      </c>
      <c r="B6" s="22" t="s">
        <v>67</v>
      </c>
      <c r="C6" s="22" t="s">
        <v>68</v>
      </c>
      <c r="D6" s="101" t="s">
        <v>69</v>
      </c>
      <c r="E6" s="102" t="s">
        <v>70</v>
      </c>
      <c r="F6" s="103" t="s">
        <v>71</v>
      </c>
      <c r="G6" s="26" t="s">
        <v>72</v>
      </c>
      <c r="H6" s="27" t="s">
        <v>73</v>
      </c>
    </row>
    <row r="7" spans="1:9" s="185" customFormat="1" ht="65">
      <c r="A7" s="28" t="s">
        <v>32</v>
      </c>
      <c r="B7" s="28" t="s">
        <v>33</v>
      </c>
      <c r="C7" s="35" t="s">
        <v>82</v>
      </c>
      <c r="D7" s="30">
        <v>10</v>
      </c>
      <c r="E7" s="104">
        <v>1000</v>
      </c>
      <c r="F7" s="105">
        <f>SUM(D7*E7)</f>
        <v>10000</v>
      </c>
      <c r="G7" s="106">
        <v>1</v>
      </c>
      <c r="H7" s="184" t="s">
        <v>34</v>
      </c>
    </row>
    <row r="8" spans="1:9">
      <c r="A8" s="49"/>
      <c r="B8" s="49" t="s">
        <v>45</v>
      </c>
      <c r="C8" s="107"/>
      <c r="D8" s="108"/>
      <c r="E8" s="109"/>
      <c r="F8" s="110"/>
      <c r="G8" s="110"/>
      <c r="H8" s="85"/>
    </row>
    <row r="15" spans="1:9">
      <c r="A15" s="150"/>
      <c r="B15" s="150"/>
      <c r="C15" s="150"/>
      <c r="D15" s="150"/>
      <c r="E15" s="150"/>
      <c r="F15" s="150"/>
      <c r="G15" s="150"/>
      <c r="H15" s="150"/>
      <c r="I15" s="150"/>
    </row>
    <row r="16" spans="1:9">
      <c r="A16" s="150"/>
      <c r="B16" s="150"/>
      <c r="C16" s="150"/>
      <c r="D16" s="150"/>
      <c r="E16" s="150"/>
      <c r="F16" s="150"/>
      <c r="G16" s="150"/>
      <c r="H16" s="150"/>
      <c r="I16" s="150"/>
    </row>
    <row r="17" spans="1:9">
      <c r="A17" s="150"/>
      <c r="B17" s="150"/>
      <c r="C17" s="150"/>
      <c r="D17" s="150"/>
      <c r="E17" s="150"/>
      <c r="F17" s="150"/>
      <c r="G17" s="150"/>
      <c r="H17" s="150"/>
      <c r="I17" s="150"/>
    </row>
    <row r="18" spans="1:9">
      <c r="A18" s="150"/>
      <c r="B18" s="150"/>
      <c r="C18" s="150"/>
      <c r="D18" s="150"/>
      <c r="E18" s="150"/>
      <c r="F18" s="150"/>
      <c r="G18" s="150"/>
      <c r="H18" s="150"/>
      <c r="I18" s="150"/>
    </row>
    <row r="19" spans="1:9">
      <c r="A19" s="150"/>
      <c r="B19" s="150"/>
      <c r="C19" s="150"/>
      <c r="D19" s="150"/>
      <c r="E19" s="150"/>
      <c r="F19" s="150"/>
      <c r="G19" s="150"/>
      <c r="H19" s="150"/>
      <c r="I19" s="150"/>
    </row>
    <row r="20" spans="1:9">
      <c r="A20" s="150"/>
      <c r="B20" s="150"/>
      <c r="C20" s="150"/>
      <c r="D20" s="150"/>
      <c r="E20" s="150"/>
      <c r="F20" s="150"/>
      <c r="G20" s="150"/>
      <c r="H20" s="150"/>
      <c r="I20" s="150"/>
    </row>
    <row r="21" spans="1:9">
      <c r="A21" s="150"/>
      <c r="B21" s="150"/>
      <c r="C21" s="150"/>
      <c r="D21" s="150"/>
      <c r="E21" s="150"/>
      <c r="F21" s="150"/>
      <c r="G21" s="150"/>
      <c r="H21" s="150"/>
      <c r="I21" s="150"/>
    </row>
    <row r="22" spans="1:9">
      <c r="A22" s="150"/>
      <c r="B22" s="150"/>
      <c r="C22" s="150"/>
      <c r="D22" s="150"/>
      <c r="E22" s="150"/>
      <c r="F22" s="150"/>
      <c r="G22" s="150"/>
      <c r="H22" s="150"/>
      <c r="I22" s="150"/>
    </row>
    <row r="23" spans="1:9">
      <c r="A23" s="150"/>
      <c r="B23" s="150"/>
      <c r="C23" s="150"/>
      <c r="D23" s="150"/>
      <c r="E23" s="150"/>
      <c r="F23" s="150"/>
      <c r="G23" s="150"/>
      <c r="H23" s="150"/>
      <c r="I23" s="150"/>
    </row>
    <row r="24" spans="1:9">
      <c r="A24" s="150"/>
      <c r="B24" s="150"/>
      <c r="C24" s="150"/>
      <c r="D24" s="150"/>
      <c r="E24" s="150"/>
      <c r="F24" s="150"/>
      <c r="G24" s="150"/>
      <c r="H24" s="150"/>
      <c r="I24" s="150"/>
    </row>
  </sheetData>
  <phoneticPr fontId="3" type="noConversion"/>
  <pageMargins left="0.75" right="0.75" top="1" bottom="1" header="0.5" footer="0.5"/>
  <headerFooter>
    <oddHeader>&amp;F</oddHeader>
    <oddFooter>&amp;L&amp;A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23"/>
  <sheetViews>
    <sheetView zoomScale="125" workbookViewId="0">
      <selection activeCell="B20" sqref="B20"/>
    </sheetView>
  </sheetViews>
  <sheetFormatPr baseColWidth="10" defaultRowHeight="15"/>
  <cols>
    <col min="7" max="7" width="28.28515625" customWidth="1"/>
  </cols>
  <sheetData>
    <row r="1" spans="1:7" ht="16" thickBot="1">
      <c r="A1" s="114"/>
      <c r="B1" s="115"/>
      <c r="C1" s="115"/>
      <c r="D1" s="116"/>
      <c r="E1" s="117"/>
      <c r="F1" s="118"/>
      <c r="G1" s="119"/>
    </row>
    <row r="2" spans="1:7" ht="34" customHeight="1" thickBot="1">
      <c r="A2" s="86" t="s">
        <v>37</v>
      </c>
      <c r="B2" s="87"/>
      <c r="C2" s="87"/>
      <c r="D2" s="87"/>
      <c r="E2" s="120"/>
      <c r="F2" s="88">
        <f>SUM(F5+F11+F18)</f>
        <v>8191</v>
      </c>
      <c r="G2" s="119"/>
    </row>
    <row r="3" spans="1:7" ht="24" customHeight="1">
      <c r="A3" s="182" t="s">
        <v>56</v>
      </c>
      <c r="B3" s="183"/>
      <c r="C3" s="183"/>
      <c r="D3" s="183"/>
      <c r="E3" s="183"/>
      <c r="F3" s="183"/>
      <c r="G3" s="119"/>
    </row>
    <row r="4" spans="1:7" ht="16" thickBot="1">
      <c r="A4" s="66"/>
      <c r="B4" s="121"/>
      <c r="C4" s="122"/>
      <c r="D4" s="121"/>
      <c r="E4" s="123"/>
      <c r="F4" s="123"/>
      <c r="G4" s="119"/>
    </row>
    <row r="5" spans="1:7" ht="26" customHeight="1" thickBot="1">
      <c r="A5" s="14" t="s">
        <v>4</v>
      </c>
      <c r="B5" s="147"/>
      <c r="C5" s="15"/>
      <c r="D5" s="124"/>
      <c r="E5" s="125"/>
      <c r="F5" s="126">
        <f>SUM(F7:F8)</f>
        <v>1000</v>
      </c>
      <c r="G5" s="119"/>
    </row>
    <row r="6" spans="1:7" ht="26">
      <c r="A6" s="127" t="s">
        <v>66</v>
      </c>
      <c r="B6" s="127" t="s">
        <v>67</v>
      </c>
      <c r="C6" s="127" t="s">
        <v>68</v>
      </c>
      <c r="D6" s="128" t="s">
        <v>5</v>
      </c>
      <c r="E6" s="129" t="s">
        <v>6</v>
      </c>
      <c r="F6" s="129" t="s">
        <v>7</v>
      </c>
      <c r="G6" s="27" t="s">
        <v>73</v>
      </c>
    </row>
    <row r="7" spans="1:7" ht="39">
      <c r="A7" s="28" t="s">
        <v>8</v>
      </c>
      <c r="B7" s="42" t="s">
        <v>9</v>
      </c>
      <c r="C7" s="42" t="s">
        <v>82</v>
      </c>
      <c r="D7" s="81">
        <v>1</v>
      </c>
      <c r="E7" s="130">
        <v>500</v>
      </c>
      <c r="F7" s="131">
        <v>500</v>
      </c>
      <c r="G7" s="34" t="s">
        <v>25</v>
      </c>
    </row>
    <row r="8" spans="1:7" ht="39">
      <c r="A8" s="28" t="s">
        <v>10</v>
      </c>
      <c r="B8" s="35" t="s">
        <v>11</v>
      </c>
      <c r="C8" s="35" t="s">
        <v>12</v>
      </c>
      <c r="D8" s="30">
        <v>1</v>
      </c>
      <c r="E8" s="132">
        <v>500</v>
      </c>
      <c r="F8" s="31">
        <f>SUM(D8*E8)</f>
        <v>500</v>
      </c>
      <c r="G8" s="133" t="s">
        <v>24</v>
      </c>
    </row>
    <row r="9" spans="1:7">
      <c r="A9" s="7"/>
      <c r="B9" s="45"/>
      <c r="C9" s="45"/>
      <c r="D9" s="47"/>
      <c r="E9" s="134"/>
      <c r="F9" s="48"/>
      <c r="G9" s="119"/>
    </row>
    <row r="10" spans="1:7" ht="16" thickBot="1">
      <c r="A10" s="70"/>
      <c r="B10" s="66"/>
      <c r="C10" s="122"/>
      <c r="D10" s="66"/>
      <c r="E10" s="136"/>
      <c r="F10" s="69"/>
      <c r="G10" s="119"/>
    </row>
    <row r="11" spans="1:7" ht="34" customHeight="1" thickBot="1">
      <c r="A11" s="180" t="s">
        <v>13</v>
      </c>
      <c r="B11" s="181"/>
      <c r="C11" s="15"/>
      <c r="D11" s="124"/>
      <c r="E11" s="125"/>
      <c r="F11" s="126">
        <f>SUM(F13:F15)</f>
        <v>3746</v>
      </c>
      <c r="G11" s="119"/>
    </row>
    <row r="12" spans="1:7" ht="26">
      <c r="A12" s="137" t="s">
        <v>66</v>
      </c>
      <c r="B12" s="137" t="s">
        <v>67</v>
      </c>
      <c r="C12" s="137" t="s">
        <v>68</v>
      </c>
      <c r="D12" s="138" t="s">
        <v>5</v>
      </c>
      <c r="E12" s="139" t="s">
        <v>6</v>
      </c>
      <c r="F12" s="139" t="s">
        <v>7</v>
      </c>
      <c r="G12" s="27" t="s">
        <v>14</v>
      </c>
    </row>
    <row r="13" spans="1:7" ht="27">
      <c r="A13" s="28" t="s">
        <v>15</v>
      </c>
      <c r="B13" s="140" t="s">
        <v>16</v>
      </c>
      <c r="C13" s="28"/>
      <c r="D13" s="81">
        <v>1</v>
      </c>
      <c r="E13" s="130">
        <v>2498</v>
      </c>
      <c r="F13" s="131">
        <v>2498</v>
      </c>
      <c r="G13" s="34" t="s">
        <v>24</v>
      </c>
    </row>
    <row r="14" spans="1:7" ht="39">
      <c r="A14" s="28" t="s">
        <v>15</v>
      </c>
      <c r="B14" s="141" t="s">
        <v>17</v>
      </c>
      <c r="C14" s="34"/>
      <c r="D14" s="65">
        <v>1</v>
      </c>
      <c r="E14" s="142">
        <v>549</v>
      </c>
      <c r="F14" s="143">
        <v>549</v>
      </c>
      <c r="G14" s="133" t="s">
        <v>3</v>
      </c>
    </row>
    <row r="15" spans="1:7" ht="26">
      <c r="A15" s="28" t="s">
        <v>15</v>
      </c>
      <c r="B15" s="141" t="s">
        <v>18</v>
      </c>
      <c r="C15" s="34"/>
      <c r="D15" s="65">
        <v>1</v>
      </c>
      <c r="E15" s="142">
        <v>699</v>
      </c>
      <c r="F15" s="143">
        <v>699</v>
      </c>
      <c r="G15" s="133" t="s">
        <v>3</v>
      </c>
    </row>
    <row r="16" spans="1:7">
      <c r="A16" s="83"/>
      <c r="B16" s="144"/>
      <c r="C16" s="83"/>
      <c r="D16" s="135"/>
      <c r="E16" s="145"/>
      <c r="F16" s="146"/>
      <c r="G16" s="119"/>
    </row>
    <row r="17" spans="1:9" ht="16" thickBot="1">
      <c r="A17" s="70"/>
      <c r="B17" s="66"/>
      <c r="C17" s="122"/>
      <c r="D17" s="66"/>
      <c r="E17" s="136"/>
      <c r="F17" s="69"/>
      <c r="G17" s="119"/>
    </row>
    <row r="18" spans="1:9" ht="32" customHeight="1" thickBot="1">
      <c r="A18" s="180" t="s">
        <v>19</v>
      </c>
      <c r="B18" s="181"/>
      <c r="C18" s="181"/>
      <c r="D18" s="124"/>
      <c r="E18" s="125"/>
      <c r="F18" s="126">
        <f>SUM(F20)</f>
        <v>3445</v>
      </c>
      <c r="G18" s="119"/>
    </row>
    <row r="19" spans="1:9" ht="26">
      <c r="A19" s="127" t="s">
        <v>66</v>
      </c>
      <c r="B19" s="127" t="s">
        <v>67</v>
      </c>
      <c r="C19" s="127" t="s">
        <v>68</v>
      </c>
      <c r="D19" s="128" t="s">
        <v>5</v>
      </c>
      <c r="E19" s="129" t="s">
        <v>6</v>
      </c>
      <c r="F19" s="129" t="s">
        <v>7</v>
      </c>
      <c r="G19" s="27" t="s">
        <v>20</v>
      </c>
      <c r="H19" s="150"/>
      <c r="I19" s="150"/>
    </row>
    <row r="20" spans="1:9" ht="39">
      <c r="A20" s="34" t="s">
        <v>21</v>
      </c>
      <c r="B20" s="34" t="s">
        <v>22</v>
      </c>
      <c r="C20" s="34" t="s">
        <v>23</v>
      </c>
      <c r="D20" s="44">
        <v>1</v>
      </c>
      <c r="E20" s="165">
        <v>3445</v>
      </c>
      <c r="F20" s="32">
        <f>SUM(D20*E20)</f>
        <v>3445</v>
      </c>
      <c r="G20" s="34" t="s">
        <v>24</v>
      </c>
      <c r="H20" s="150"/>
      <c r="I20" s="150"/>
    </row>
    <row r="21" spans="1:9">
      <c r="A21" s="7"/>
      <c r="B21" s="7"/>
      <c r="C21" s="7"/>
      <c r="D21" s="59"/>
      <c r="E21" s="172"/>
      <c r="F21" s="173"/>
      <c r="G21" s="166"/>
      <c r="H21" s="150"/>
      <c r="I21" s="150"/>
    </row>
    <row r="22" spans="1:9">
      <c r="A22" s="167"/>
      <c r="B22" s="168"/>
      <c r="C22" s="169"/>
      <c r="D22" s="168"/>
      <c r="E22" s="170"/>
      <c r="F22" s="171"/>
      <c r="G22" s="166"/>
    </row>
    <row r="23" spans="1:9">
      <c r="A23" s="150"/>
      <c r="B23" s="150"/>
      <c r="C23" s="150"/>
      <c r="D23" s="150"/>
      <c r="E23" s="150"/>
      <c r="F23" s="150"/>
      <c r="G23" s="150"/>
    </row>
  </sheetData>
  <mergeCells count="3">
    <mergeCell ref="A11:B11"/>
    <mergeCell ref="A18:C18"/>
    <mergeCell ref="A3:F3"/>
  </mergeCells>
  <phoneticPr fontId="3" type="noConversion"/>
  <pageMargins left="0.75" right="0.75" top="1" bottom="1" header="0.5" footer="0.5"/>
  <headerFooter>
    <oddHeader>&amp;F</oddHeader>
    <oddFooter>&amp;L&amp;A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23"/>
  <sheetViews>
    <sheetView zoomScale="125" workbookViewId="0"/>
  </sheetViews>
  <sheetFormatPr baseColWidth="10" defaultRowHeight="15"/>
  <sheetData>
    <row r="1" spans="1:10" ht="16" thickBot="1"/>
    <row r="2" spans="1:10" s="148" customFormat="1" ht="56" customHeight="1" thickBot="1">
      <c r="A2" s="86" t="s">
        <v>26</v>
      </c>
      <c r="B2" s="87"/>
      <c r="C2" s="87"/>
      <c r="D2" s="87"/>
      <c r="E2" s="87"/>
      <c r="F2" s="88">
        <f>SUM(F6+F9+F12+F15+F18)</f>
        <v>0</v>
      </c>
      <c r="G2"/>
      <c r="H2" s="66"/>
      <c r="I2" s="66"/>
      <c r="J2" s="66"/>
    </row>
    <row r="3" spans="1:10" s="148" customFormat="1" ht="24" customHeight="1">
      <c r="A3" s="149" t="s">
        <v>27</v>
      </c>
      <c r="B3" s="92"/>
      <c r="C3" s="92"/>
      <c r="D3" s="92"/>
      <c r="E3" s="92"/>
      <c r="F3" s="93"/>
      <c r="G3"/>
      <c r="H3" s="66"/>
      <c r="I3" s="66"/>
      <c r="J3" s="66"/>
    </row>
    <row r="17" spans="1:9">
      <c r="A17" s="150"/>
      <c r="B17" s="150"/>
      <c r="C17" s="150"/>
      <c r="D17" s="150"/>
      <c r="E17" s="150"/>
      <c r="F17" s="150"/>
      <c r="G17" s="150"/>
      <c r="H17" s="150"/>
      <c r="I17" s="150"/>
    </row>
    <row r="18" spans="1:9">
      <c r="A18" s="150"/>
      <c r="B18" s="150"/>
      <c r="C18" s="150"/>
      <c r="D18" s="150"/>
      <c r="E18" s="150"/>
      <c r="F18" s="150"/>
      <c r="G18" s="150"/>
      <c r="H18" s="150"/>
      <c r="I18" s="150"/>
    </row>
    <row r="19" spans="1:9">
      <c r="A19" s="150"/>
      <c r="B19" s="150"/>
      <c r="C19" s="150"/>
      <c r="D19" s="150"/>
      <c r="E19" s="150"/>
      <c r="F19" s="150"/>
      <c r="G19" s="150"/>
      <c r="H19" s="150"/>
      <c r="I19" s="150"/>
    </row>
    <row r="20" spans="1:9">
      <c r="A20" s="150"/>
      <c r="B20" s="150"/>
      <c r="C20" s="150"/>
      <c r="D20" s="150"/>
      <c r="E20" s="150"/>
      <c r="F20" s="150"/>
      <c r="G20" s="150"/>
      <c r="H20" s="150"/>
      <c r="I20" s="150"/>
    </row>
    <row r="21" spans="1:9">
      <c r="A21" s="150"/>
      <c r="B21" s="150"/>
      <c r="C21" s="150"/>
      <c r="D21" s="150"/>
      <c r="E21" s="150"/>
      <c r="F21" s="150"/>
      <c r="G21" s="150"/>
      <c r="H21" s="150"/>
      <c r="I21" s="150"/>
    </row>
    <row r="22" spans="1:9">
      <c r="A22" s="150"/>
      <c r="B22" s="150"/>
      <c r="C22" s="150"/>
      <c r="D22" s="150"/>
      <c r="E22" s="150"/>
      <c r="F22" s="150"/>
      <c r="G22" s="150"/>
      <c r="H22" s="150"/>
      <c r="I22" s="150"/>
    </row>
    <row r="23" spans="1:9">
      <c r="A23" s="150"/>
      <c r="B23" s="150"/>
      <c r="C23" s="150"/>
      <c r="D23" s="150"/>
      <c r="E23" s="150"/>
      <c r="F23" s="150"/>
      <c r="G23" s="150"/>
      <c r="H23" s="150"/>
      <c r="I23" s="150"/>
    </row>
  </sheetData>
  <phoneticPr fontId="3" type="noConversion"/>
  <pageMargins left="0.75" right="0.75" top="1" bottom="1" header="0.5" footer="0.5"/>
  <headerFooter>
    <oddHeader>&amp;F</oddHeader>
    <oddFooter>&amp;L&amp;A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701 Furniture Equipment</vt:lpstr>
      <vt:lpstr>711 Desktop Account</vt:lpstr>
      <vt:lpstr>712, 715 Printer Account</vt:lpstr>
      <vt:lpstr>ETS Measure C Account</vt:lpstr>
    </vt:vector>
  </TitlesOfParts>
  <Company>_x0007_FHDACCD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Pippa</dc:creator>
  <cp:lastModifiedBy>Pippa</cp:lastModifiedBy>
  <cp:lastPrinted>2012-04-19T18:21:59Z</cp:lastPrinted>
  <dcterms:created xsi:type="dcterms:W3CDTF">2012-04-18T20:39:17Z</dcterms:created>
  <dcterms:modified xsi:type="dcterms:W3CDTF">2012-04-19T20:44:05Z</dcterms:modified>
</cp:coreProperties>
</file>